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2026 рік\за 1 міс\"/>
    </mc:Choice>
  </mc:AlternateContent>
  <xr:revisionPtr revIDLastSave="0" documentId="13_ncr:1_{D891DF36-974A-456E-ABC0-FB1B0CCF32E7}" xr6:coauthVersionLast="47" xr6:coauthVersionMax="47" xr10:uidLastSave="{00000000-0000-0000-0000-000000000000}"/>
  <bookViews>
    <workbookView xWindow="-120" yWindow="-120" windowWidth="21840" windowHeight="13020" xr2:uid="{AB630590-4923-4759-B661-76620141BF41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2" l="1"/>
  <c r="N21" i="2"/>
  <c r="N18" i="2"/>
  <c r="N17" i="2"/>
  <c r="N16" i="2"/>
  <c r="N14" i="2"/>
  <c r="N10" i="2"/>
  <c r="N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K25" i="2"/>
  <c r="K24" i="2"/>
  <c r="K23" i="2"/>
  <c r="K22" i="2"/>
  <c r="K21" i="2"/>
  <c r="K20" i="2"/>
  <c r="K19" i="2"/>
  <c r="K18" i="2"/>
  <c r="K17" i="2"/>
  <c r="K16" i="2"/>
  <c r="K14" i="2"/>
  <c r="K13" i="2"/>
  <c r="K12" i="2"/>
  <c r="K11" i="2"/>
  <c r="K9" i="2"/>
  <c r="K6" i="2"/>
  <c r="Q6" i="2"/>
  <c r="Q7" i="2"/>
  <c r="Q8" i="2"/>
  <c r="Q9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P6" i="2"/>
  <c r="P7" i="2"/>
  <c r="P8" i="2"/>
  <c r="P9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O6" i="2"/>
  <c r="O7" i="2"/>
  <c r="O8" i="2"/>
  <c r="O9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</calcChain>
</file>

<file path=xl/sharedStrings.xml><?xml version="1.0" encoding="utf-8"?>
<sst xmlns="http://schemas.openxmlformats.org/spreadsheetml/2006/main" count="72" uniqueCount="59">
  <si>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</si>
  <si>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</si>
  <si>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</si>
  <si>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</si>
  <si>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</si>
  <si>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</si>
  <si>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</si>
  <si>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</si>
  <si>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</si>
  <si>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</si>
  <si>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</si>
  <si>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Спеціальний фонд (разом)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</si>
  <si>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</si>
  <si>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</si>
  <si>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</si>
  <si>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</si>
  <si>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</si>
  <si>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</si>
  <si>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</si>
  <si>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</si>
  <si>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</si>
  <si>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</si>
  <si>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</si>
  <si>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</si>
  <si>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</si>
  <si>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</si>
  <si>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</si>
  <si>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</si>
  <si>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</si>
  <si>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</si>
  <si>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</si>
  <si>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</si>
  <si>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</si>
  <si>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</si>
  <si>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</si>
  <si>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</si>
  <si>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</si>
  <si>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</si>
  <si>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</si>
  <si>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</si>
  <si>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</si>
  <si>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</si>
  <si>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7350</t>
  </si>
  <si>
    <t>Розроблення схем планування та забудови територій (містобудівної документації)</t>
  </si>
  <si>
    <t>8312</t>
  </si>
  <si>
    <t>Оброблення (відновлення, у тому числі сортування, та видалення) відходів</t>
  </si>
  <si>
    <t xml:space="preserve"> </t>
  </si>
  <si>
    <t xml:space="preserve">Усього </t>
  </si>
  <si>
    <t>0180</t>
  </si>
  <si>
    <t>8130</t>
  </si>
  <si>
    <t>Забезпечення діяльності місцевої та добровільної пожежної охорони</t>
  </si>
  <si>
    <t>6091</t>
  </si>
  <si>
    <t>7461</t>
  </si>
  <si>
    <t>Касові видатки за 1 міс. 2025</t>
  </si>
  <si>
    <t>Відхилення (+/-)</t>
  </si>
  <si>
    <t>% до касових 2025 року</t>
  </si>
  <si>
    <t>Касові видатки за 1 міс. 2026</t>
  </si>
  <si>
    <t>% виконання на вказаний пееріод</t>
  </si>
  <si>
    <t>Аналіз касових видатків установ, що фінансуються з бюджету Лебединської МТГ станом на 31.01.2026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</si>
</sst>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0" borderId="0" xfId="1"/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2" fontId="1" fillId="0" borderId="1" xfId="1" applyNumberFormat="1" applyBorder="1" applyAlignment="1">
      <alignment vertical="center" wrapText="1"/>
    </xf>
    <xf numFmtId="4" fontId="4" fillId="3" borderId="1" xfId="1" applyNumberFormat="1" applyFont="1" applyFill="1" applyBorder="1" applyAlignment="1">
      <alignment vertical="center"/>
    </xf>
    <xf numFmtId="0" fontId="1" fillId="3" borderId="0" xfId="1" applyFill="1"/>
    <xf numFmtId="4" fontId="1" fillId="3" borderId="0" xfId="1" applyNumberFormat="1" applyFill="1" applyAlignment="1">
      <alignment vertical="center"/>
    </xf>
    <xf numFmtId="4" fontId="5" fillId="3" borderId="1" xfId="1" applyNumberFormat="1" applyFont="1" applyFill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4" fontId="4" fillId="0" borderId="1" xfId="1" applyNumberFormat="1" applyFont="1" applyBorder="1" applyAlignment="1">
      <alignment vertical="center"/>
    </xf>
    <xf numFmtId="2" fontId="4" fillId="0" borderId="1" xfId="1" applyNumberFormat="1" applyFont="1" applyBorder="1" applyAlignment="1">
      <alignment vertical="center" wrapText="1"/>
    </xf>
    <xf numFmtId="4" fontId="4" fillId="0" borderId="0" xfId="1" applyNumberFormat="1" applyFont="1" applyAlignment="1">
      <alignment vertical="center"/>
    </xf>
    <xf numFmtId="0" fontId="4" fillId="0" borderId="0" xfId="1" applyFont="1"/>
    <xf numFmtId="0" fontId="4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 xr:uid="{92495592-FC34-4605-8F19-306223C6BE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62AC2-58BC-4206-B82A-8941826F6358}">
  <sheetPr>
    <pageSetUpPr fitToPage="1"/>
  </sheetPr>
  <dimension ref="A2:R35"/>
  <sheetViews>
    <sheetView tabSelected="1" topLeftCell="B1" workbookViewId="0">
      <selection activeCell="B4" sqref="B4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6" customWidth="1"/>
    <col min="4" max="6" width="15.7109375" style="1" customWidth="1"/>
    <col min="7" max="7" width="0.7109375" style="1" hidden="1" customWidth="1"/>
    <col min="8" max="8" width="15.7109375" style="1" hidden="1" customWidth="1"/>
    <col min="9" max="9" width="15.7109375" style="1" customWidth="1"/>
    <col min="10" max="10" width="15.7109375" style="1" hidden="1" customWidth="1"/>
    <col min="11" max="11" width="14.85546875" style="1" customWidth="1"/>
    <col min="12" max="14" width="15.7109375" style="1" customWidth="1"/>
    <col min="15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2" spans="1:18" ht="18" x14ac:dyDescent="0.25">
      <c r="B2" s="34" t="s">
        <v>58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spans="1:18" x14ac:dyDescent="0.2">
      <c r="B3" s="35" t="s">
        <v>11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8" ht="22.5" customHeight="1" x14ac:dyDescent="0.2">
      <c r="M4" s="2"/>
      <c r="Q4" s="2" t="s">
        <v>10</v>
      </c>
    </row>
    <row r="5" spans="1:18" s="4" customFormat="1" ht="67.5" customHeight="1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56</v>
      </c>
      <c r="J5" s="3"/>
      <c r="K5" s="3" t="s">
        <v>57</v>
      </c>
      <c r="L5" s="3" t="s">
        <v>53</v>
      </c>
      <c r="M5" s="3" t="s">
        <v>54</v>
      </c>
      <c r="N5" s="3" t="s">
        <v>55</v>
      </c>
      <c r="O5" s="3" t="s">
        <v>7</v>
      </c>
      <c r="P5" s="3" t="s">
        <v>8</v>
      </c>
      <c r="Q5" s="3" t="s">
        <v>9</v>
      </c>
    </row>
    <row r="6" spans="1:18" s="32" customFormat="1" ht="15.75" customHeight="1" x14ac:dyDescent="0.2">
      <c r="A6" s="27">
        <v>1</v>
      </c>
      <c r="B6" s="28" t="s">
        <v>12</v>
      </c>
      <c r="C6" s="27" t="s">
        <v>13</v>
      </c>
      <c r="D6" s="29">
        <v>10000</v>
      </c>
      <c r="E6" s="29">
        <v>10000</v>
      </c>
      <c r="F6" s="29">
        <v>10000</v>
      </c>
      <c r="G6" s="29">
        <v>0</v>
      </c>
      <c r="H6" s="29">
        <v>0</v>
      </c>
      <c r="I6" s="29">
        <v>8824.9599999999991</v>
      </c>
      <c r="J6" s="28" t="s">
        <v>12</v>
      </c>
      <c r="K6" s="30">
        <f>I6/F6*100</f>
        <v>88.249600000000001</v>
      </c>
      <c r="L6" s="29">
        <v>64619.5</v>
      </c>
      <c r="M6" s="23">
        <f>I6-L6</f>
        <v>-55794.54</v>
      </c>
      <c r="N6" s="23">
        <f>I6/L6*100</f>
        <v>13.656806381974478</v>
      </c>
      <c r="O6" s="21">
        <f t="shared" ref="O6:O25" si="0">E6-I6</f>
        <v>1175.0400000000009</v>
      </c>
      <c r="P6" s="21">
        <f t="shared" ref="P6:P25" si="1">F6-I6</f>
        <v>1175.0400000000009</v>
      </c>
      <c r="Q6" s="21">
        <f t="shared" ref="Q6:Q25" si="2">IF(F6=0,0,(I6/F6)*100)</f>
        <v>88.249600000000001</v>
      </c>
      <c r="R6" s="31"/>
    </row>
    <row r="7" spans="1:18" ht="15.75" customHeight="1" x14ac:dyDescent="0.2">
      <c r="A7" s="11">
        <v>0</v>
      </c>
      <c r="B7" s="12" t="s">
        <v>14</v>
      </c>
      <c r="C7" s="17" t="s">
        <v>15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2524.96</v>
      </c>
      <c r="J7" s="18" t="s">
        <v>48</v>
      </c>
      <c r="K7" s="22"/>
      <c r="L7" s="20">
        <v>0</v>
      </c>
      <c r="M7" s="26">
        <f t="shared" ref="M7:M25" si="3">I7-L7</f>
        <v>2524.96</v>
      </c>
      <c r="N7" s="26"/>
      <c r="O7" s="14">
        <f t="shared" si="0"/>
        <v>-2524.96</v>
      </c>
      <c r="P7" s="14">
        <f t="shared" si="1"/>
        <v>-2524.96</v>
      </c>
      <c r="Q7" s="14">
        <f t="shared" si="2"/>
        <v>0</v>
      </c>
      <c r="R7" s="5"/>
    </row>
    <row r="8" spans="1:18" ht="15.75" customHeight="1" x14ac:dyDescent="0.2">
      <c r="A8" s="11">
        <v>0</v>
      </c>
      <c r="B8" s="12" t="s">
        <v>16</v>
      </c>
      <c r="C8" s="17" t="s">
        <v>17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6300</v>
      </c>
      <c r="J8" s="18" t="s">
        <v>18</v>
      </c>
      <c r="K8" s="22"/>
      <c r="L8" s="20">
        <v>0</v>
      </c>
      <c r="M8" s="26">
        <f t="shared" si="3"/>
        <v>6300</v>
      </c>
      <c r="N8" s="26"/>
      <c r="O8" s="14">
        <f t="shared" si="0"/>
        <v>-6300</v>
      </c>
      <c r="P8" s="14">
        <f t="shared" si="1"/>
        <v>-6300</v>
      </c>
      <c r="Q8" s="14">
        <f t="shared" si="2"/>
        <v>0</v>
      </c>
      <c r="R8" s="5"/>
    </row>
    <row r="9" spans="1:18" ht="15.75" customHeight="1" x14ac:dyDescent="0.2">
      <c r="A9" s="11">
        <v>0</v>
      </c>
      <c r="B9" s="12" t="s">
        <v>18</v>
      </c>
      <c r="C9" s="17" t="s">
        <v>19</v>
      </c>
      <c r="D9" s="13">
        <v>10000</v>
      </c>
      <c r="E9" s="13">
        <v>10000</v>
      </c>
      <c r="F9" s="13">
        <v>10000</v>
      </c>
      <c r="G9" s="13">
        <v>0</v>
      </c>
      <c r="H9" s="13">
        <v>0</v>
      </c>
      <c r="I9" s="13">
        <v>0</v>
      </c>
      <c r="J9" s="18"/>
      <c r="K9" s="22">
        <f t="shared" ref="K9:K25" si="4">I9/F9*100</f>
        <v>0</v>
      </c>
      <c r="L9" s="20"/>
      <c r="M9" s="26">
        <f t="shared" si="3"/>
        <v>0</v>
      </c>
      <c r="N9" s="26"/>
      <c r="O9" s="14">
        <f t="shared" si="0"/>
        <v>10000</v>
      </c>
      <c r="P9" s="14">
        <f t="shared" si="1"/>
        <v>10000</v>
      </c>
      <c r="Q9" s="14">
        <f t="shared" si="2"/>
        <v>0</v>
      </c>
      <c r="R9" s="5"/>
    </row>
    <row r="10" spans="1:18" s="15" customFormat="1" ht="15.75" customHeight="1" x14ac:dyDescent="0.2">
      <c r="A10" s="17"/>
      <c r="B10" s="18" t="s">
        <v>49</v>
      </c>
      <c r="C10" s="17" t="s">
        <v>50</v>
      </c>
      <c r="D10" s="20">
        <v>0</v>
      </c>
      <c r="E10" s="20"/>
      <c r="F10" s="20"/>
      <c r="G10" s="20"/>
      <c r="H10" s="20"/>
      <c r="I10" s="20"/>
      <c r="J10" s="18"/>
      <c r="K10" s="22"/>
      <c r="L10" s="20">
        <v>64619.5</v>
      </c>
      <c r="M10" s="26">
        <f t="shared" si="3"/>
        <v>-64619.5</v>
      </c>
      <c r="N10" s="26">
        <f t="shared" ref="N10:N25" si="5">I10/L10*100</f>
        <v>0</v>
      </c>
      <c r="O10" s="21"/>
      <c r="P10" s="21"/>
      <c r="Q10" s="21"/>
      <c r="R10" s="16"/>
    </row>
    <row r="11" spans="1:18" s="32" customFormat="1" ht="15.75" customHeight="1" x14ac:dyDescent="0.2">
      <c r="A11" s="27">
        <v>1</v>
      </c>
      <c r="B11" s="28" t="s">
        <v>20</v>
      </c>
      <c r="C11" s="27" t="s">
        <v>21</v>
      </c>
      <c r="D11" s="29">
        <v>1433861</v>
      </c>
      <c r="E11" s="29">
        <v>1433861</v>
      </c>
      <c r="F11" s="29">
        <v>1433861</v>
      </c>
      <c r="G11" s="29">
        <v>0</v>
      </c>
      <c r="H11" s="29">
        <v>0</v>
      </c>
      <c r="I11" s="29">
        <v>40644.589999999997</v>
      </c>
      <c r="J11" s="28" t="s">
        <v>20</v>
      </c>
      <c r="K11" s="30">
        <f t="shared" si="4"/>
        <v>2.834625532042506</v>
      </c>
      <c r="L11" s="29">
        <v>0</v>
      </c>
      <c r="M11" s="23">
        <f t="shared" si="3"/>
        <v>40644.589999999997</v>
      </c>
      <c r="N11" s="23"/>
      <c r="O11" s="21">
        <f t="shared" si="0"/>
        <v>1393216.41</v>
      </c>
      <c r="P11" s="21">
        <f t="shared" si="1"/>
        <v>1393216.41</v>
      </c>
      <c r="Q11" s="21">
        <f t="shared" si="2"/>
        <v>2.834625532042506</v>
      </c>
      <c r="R11" s="31"/>
    </row>
    <row r="12" spans="1:18" ht="15.75" customHeight="1" x14ac:dyDescent="0.2">
      <c r="A12" s="11">
        <v>0</v>
      </c>
      <c r="B12" s="12" t="s">
        <v>22</v>
      </c>
      <c r="C12" s="17" t="s">
        <v>23</v>
      </c>
      <c r="D12" s="13">
        <v>1127548</v>
      </c>
      <c r="E12" s="13">
        <v>1127548</v>
      </c>
      <c r="F12" s="13">
        <v>1127548</v>
      </c>
      <c r="G12" s="13">
        <v>0</v>
      </c>
      <c r="H12" s="13">
        <v>0</v>
      </c>
      <c r="I12" s="13">
        <v>3344.91</v>
      </c>
      <c r="J12" s="18"/>
      <c r="K12" s="22">
        <f t="shared" si="4"/>
        <v>0.29665344623909579</v>
      </c>
      <c r="L12" s="20">
        <v>0</v>
      </c>
      <c r="M12" s="26">
        <f t="shared" si="3"/>
        <v>3344.91</v>
      </c>
      <c r="N12" s="26"/>
      <c r="O12" s="14">
        <f t="shared" si="0"/>
        <v>1124203.0900000001</v>
      </c>
      <c r="P12" s="14">
        <f t="shared" si="1"/>
        <v>1124203.0900000001</v>
      </c>
      <c r="Q12" s="14">
        <f t="shared" si="2"/>
        <v>0.29665344623909579</v>
      </c>
      <c r="R12" s="5"/>
    </row>
    <row r="13" spans="1:18" ht="15.75" customHeight="1" x14ac:dyDescent="0.2">
      <c r="A13" s="11">
        <v>0</v>
      </c>
      <c r="B13" s="12" t="s">
        <v>24</v>
      </c>
      <c r="C13" s="17" t="s">
        <v>25</v>
      </c>
      <c r="D13" s="13">
        <v>306313</v>
      </c>
      <c r="E13" s="13">
        <v>306313</v>
      </c>
      <c r="F13" s="13">
        <v>306313</v>
      </c>
      <c r="G13" s="13">
        <v>0</v>
      </c>
      <c r="H13" s="13">
        <v>0</v>
      </c>
      <c r="I13" s="13">
        <v>37299.68</v>
      </c>
      <c r="J13" s="18"/>
      <c r="K13" s="22">
        <f t="shared" si="4"/>
        <v>12.176982367708847</v>
      </c>
      <c r="L13" s="20">
        <v>0</v>
      </c>
      <c r="M13" s="26">
        <f t="shared" si="3"/>
        <v>37299.68</v>
      </c>
      <c r="N13" s="26"/>
      <c r="O13" s="14">
        <f t="shared" si="0"/>
        <v>269013.32</v>
      </c>
      <c r="P13" s="14">
        <f t="shared" si="1"/>
        <v>269013.32</v>
      </c>
      <c r="Q13" s="14">
        <f t="shared" si="2"/>
        <v>12.176982367708847</v>
      </c>
      <c r="R13" s="5"/>
    </row>
    <row r="14" spans="1:18" s="32" customFormat="1" ht="15.75" customHeight="1" x14ac:dyDescent="0.2">
      <c r="A14" s="27">
        <v>1</v>
      </c>
      <c r="B14" s="28" t="s">
        <v>26</v>
      </c>
      <c r="C14" s="27" t="s">
        <v>27</v>
      </c>
      <c r="D14" s="29">
        <v>500000</v>
      </c>
      <c r="E14" s="29">
        <v>500000</v>
      </c>
      <c r="F14" s="29">
        <v>500000</v>
      </c>
      <c r="G14" s="29">
        <v>0</v>
      </c>
      <c r="H14" s="29">
        <v>0</v>
      </c>
      <c r="I14" s="29">
        <v>20573.829999999998</v>
      </c>
      <c r="J14" s="28" t="s">
        <v>26</v>
      </c>
      <c r="K14" s="30">
        <f t="shared" si="4"/>
        <v>4.1147659999999995</v>
      </c>
      <c r="L14" s="29">
        <v>3119.15</v>
      </c>
      <c r="M14" s="23">
        <f t="shared" si="3"/>
        <v>17454.679999999997</v>
      </c>
      <c r="N14" s="23">
        <f t="shared" si="5"/>
        <v>659.59732619463637</v>
      </c>
      <c r="O14" s="21">
        <f t="shared" si="0"/>
        <v>479426.17</v>
      </c>
      <c r="P14" s="21">
        <f t="shared" si="1"/>
        <v>479426.17</v>
      </c>
      <c r="Q14" s="21">
        <f t="shared" si="2"/>
        <v>4.1147659999999995</v>
      </c>
      <c r="R14" s="31"/>
    </row>
    <row r="15" spans="1:18" ht="15.75" customHeight="1" x14ac:dyDescent="0.2">
      <c r="A15" s="11">
        <v>0</v>
      </c>
      <c r="B15" s="12" t="s">
        <v>14</v>
      </c>
      <c r="C15" s="17" t="s">
        <v>15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4350.2</v>
      </c>
      <c r="J15" s="18"/>
      <c r="K15" s="22"/>
      <c r="L15" s="20">
        <v>0</v>
      </c>
      <c r="M15" s="26">
        <f t="shared" si="3"/>
        <v>4350.2</v>
      </c>
      <c r="N15" s="26"/>
      <c r="O15" s="14">
        <f t="shared" si="0"/>
        <v>-4350.2</v>
      </c>
      <c r="P15" s="14">
        <f t="shared" si="1"/>
        <v>-4350.2</v>
      </c>
      <c r="Q15" s="14">
        <f t="shared" si="2"/>
        <v>0</v>
      </c>
      <c r="R15" s="5"/>
    </row>
    <row r="16" spans="1:18" ht="15.75" customHeight="1" x14ac:dyDescent="0.2">
      <c r="A16" s="11">
        <v>0</v>
      </c>
      <c r="B16" s="12" t="s">
        <v>28</v>
      </c>
      <c r="C16" s="17" t="s">
        <v>29</v>
      </c>
      <c r="D16" s="13">
        <v>500000</v>
      </c>
      <c r="E16" s="13">
        <v>500000</v>
      </c>
      <c r="F16" s="13">
        <v>500000</v>
      </c>
      <c r="G16" s="13">
        <v>0</v>
      </c>
      <c r="H16" s="13">
        <v>0</v>
      </c>
      <c r="I16" s="13">
        <v>16223.630000000001</v>
      </c>
      <c r="J16" s="18" t="s">
        <v>28</v>
      </c>
      <c r="K16" s="22">
        <f t="shared" si="4"/>
        <v>3.244726</v>
      </c>
      <c r="L16" s="20">
        <v>3119.15</v>
      </c>
      <c r="M16" s="26">
        <f t="shared" si="3"/>
        <v>13104.480000000001</v>
      </c>
      <c r="N16" s="26">
        <f t="shared" si="5"/>
        <v>520.12984306622002</v>
      </c>
      <c r="O16" s="14">
        <f t="shared" si="0"/>
        <v>483776.37</v>
      </c>
      <c r="P16" s="14">
        <f t="shared" si="1"/>
        <v>483776.37</v>
      </c>
      <c r="Q16" s="14">
        <f t="shared" si="2"/>
        <v>3.244726</v>
      </c>
      <c r="R16" s="5"/>
    </row>
    <row r="17" spans="1:18" s="32" customFormat="1" ht="15.75" customHeight="1" x14ac:dyDescent="0.2">
      <c r="A17" s="27">
        <v>1</v>
      </c>
      <c r="B17" s="28" t="s">
        <v>30</v>
      </c>
      <c r="C17" s="27" t="s">
        <v>31</v>
      </c>
      <c r="D17" s="29">
        <v>296650</v>
      </c>
      <c r="E17" s="29">
        <v>296650</v>
      </c>
      <c r="F17" s="29">
        <v>296650</v>
      </c>
      <c r="G17" s="29">
        <v>0</v>
      </c>
      <c r="H17" s="29">
        <v>0</v>
      </c>
      <c r="I17" s="29">
        <v>5562.67</v>
      </c>
      <c r="J17" s="28" t="s">
        <v>30</v>
      </c>
      <c r="K17" s="30">
        <f t="shared" si="4"/>
        <v>1.8751626495870553</v>
      </c>
      <c r="L17" s="29">
        <v>13067.65</v>
      </c>
      <c r="M17" s="23">
        <f t="shared" si="3"/>
        <v>-7504.98</v>
      </c>
      <c r="N17" s="23">
        <f t="shared" si="5"/>
        <v>42.568250603589782</v>
      </c>
      <c r="O17" s="21">
        <f t="shared" si="0"/>
        <v>291087.33</v>
      </c>
      <c r="P17" s="21">
        <f t="shared" si="1"/>
        <v>291087.33</v>
      </c>
      <c r="Q17" s="21">
        <f t="shared" si="2"/>
        <v>1.8751626495870553</v>
      </c>
      <c r="R17" s="31"/>
    </row>
    <row r="18" spans="1:18" ht="15.75" customHeight="1" x14ac:dyDescent="0.2">
      <c r="A18" s="11">
        <v>0</v>
      </c>
      <c r="B18" s="12" t="s">
        <v>32</v>
      </c>
      <c r="C18" s="17" t="s">
        <v>33</v>
      </c>
      <c r="D18" s="13">
        <v>245870</v>
      </c>
      <c r="E18" s="13">
        <v>245870</v>
      </c>
      <c r="F18" s="13">
        <v>245870</v>
      </c>
      <c r="G18" s="13">
        <v>0</v>
      </c>
      <c r="H18" s="13">
        <v>0</v>
      </c>
      <c r="I18" s="13">
        <v>571.49</v>
      </c>
      <c r="J18" s="18" t="s">
        <v>32</v>
      </c>
      <c r="K18" s="22">
        <f t="shared" si="4"/>
        <v>0.23243584007809007</v>
      </c>
      <c r="L18" s="20">
        <v>12005</v>
      </c>
      <c r="M18" s="26">
        <f t="shared" si="3"/>
        <v>-11433.51</v>
      </c>
      <c r="N18" s="26">
        <f t="shared" si="5"/>
        <v>4.7604331528529782</v>
      </c>
      <c r="O18" s="14">
        <f t="shared" si="0"/>
        <v>245298.51</v>
      </c>
      <c r="P18" s="14">
        <f t="shared" si="1"/>
        <v>245298.51</v>
      </c>
      <c r="Q18" s="14">
        <f t="shared" si="2"/>
        <v>0.23243584007809007</v>
      </c>
      <c r="R18" s="5"/>
    </row>
    <row r="19" spans="1:18" ht="15.75" customHeight="1" x14ac:dyDescent="0.2">
      <c r="A19" s="11">
        <v>0</v>
      </c>
      <c r="B19" s="12" t="s">
        <v>34</v>
      </c>
      <c r="C19" s="17" t="s">
        <v>35</v>
      </c>
      <c r="D19" s="13">
        <v>6800</v>
      </c>
      <c r="E19" s="13">
        <v>6800</v>
      </c>
      <c r="F19" s="13">
        <v>6800</v>
      </c>
      <c r="G19" s="13">
        <v>0</v>
      </c>
      <c r="H19" s="13">
        <v>0</v>
      </c>
      <c r="I19" s="13">
        <v>0</v>
      </c>
      <c r="J19" s="18" t="s">
        <v>34</v>
      </c>
      <c r="K19" s="22">
        <f t="shared" si="4"/>
        <v>0</v>
      </c>
      <c r="L19" s="20">
        <v>0</v>
      </c>
      <c r="M19" s="26">
        <f t="shared" si="3"/>
        <v>0</v>
      </c>
      <c r="N19" s="26"/>
      <c r="O19" s="14">
        <f t="shared" si="0"/>
        <v>6800</v>
      </c>
      <c r="P19" s="14">
        <f t="shared" si="1"/>
        <v>6800</v>
      </c>
      <c r="Q19" s="14">
        <f t="shared" si="2"/>
        <v>0</v>
      </c>
      <c r="R19" s="5"/>
    </row>
    <row r="20" spans="1:18" ht="15.75" customHeight="1" x14ac:dyDescent="0.2">
      <c r="A20" s="11">
        <v>0</v>
      </c>
      <c r="B20" s="12" t="s">
        <v>36</v>
      </c>
      <c r="C20" s="17" t="s">
        <v>37</v>
      </c>
      <c r="D20" s="13">
        <v>9009</v>
      </c>
      <c r="E20" s="13">
        <v>9009</v>
      </c>
      <c r="F20" s="13">
        <v>9009</v>
      </c>
      <c r="G20" s="13">
        <v>0</v>
      </c>
      <c r="H20" s="13">
        <v>0</v>
      </c>
      <c r="I20" s="13">
        <v>0</v>
      </c>
      <c r="J20" s="18" t="s">
        <v>36</v>
      </c>
      <c r="K20" s="22">
        <f t="shared" si="4"/>
        <v>0</v>
      </c>
      <c r="L20" s="20">
        <v>0</v>
      </c>
      <c r="M20" s="26">
        <f t="shared" si="3"/>
        <v>0</v>
      </c>
      <c r="N20" s="26"/>
      <c r="O20" s="14">
        <f t="shared" si="0"/>
        <v>9009</v>
      </c>
      <c r="P20" s="14">
        <f t="shared" si="1"/>
        <v>9009</v>
      </c>
      <c r="Q20" s="14">
        <f t="shared" si="2"/>
        <v>0</v>
      </c>
      <c r="R20" s="5"/>
    </row>
    <row r="21" spans="1:18" ht="15.75" customHeight="1" x14ac:dyDescent="0.2">
      <c r="A21" s="11">
        <v>0</v>
      </c>
      <c r="B21" s="12" t="s">
        <v>38</v>
      </c>
      <c r="C21" s="17" t="s">
        <v>39</v>
      </c>
      <c r="D21" s="13">
        <v>34971</v>
      </c>
      <c r="E21" s="13">
        <v>34971</v>
      </c>
      <c r="F21" s="13">
        <v>34971</v>
      </c>
      <c r="G21" s="13">
        <v>0</v>
      </c>
      <c r="H21" s="13">
        <v>0</v>
      </c>
      <c r="I21" s="13">
        <v>4991.18</v>
      </c>
      <c r="J21" s="18" t="s">
        <v>38</v>
      </c>
      <c r="K21" s="22">
        <f t="shared" si="4"/>
        <v>14.272339938806441</v>
      </c>
      <c r="L21" s="20">
        <v>1062.6500000000001</v>
      </c>
      <c r="M21" s="26">
        <f t="shared" si="3"/>
        <v>3928.53</v>
      </c>
      <c r="N21" s="26">
        <f t="shared" si="5"/>
        <v>469.69180821531074</v>
      </c>
      <c r="O21" s="14">
        <f t="shared" si="0"/>
        <v>29979.82</v>
      </c>
      <c r="P21" s="14">
        <f t="shared" si="1"/>
        <v>29979.82</v>
      </c>
      <c r="Q21" s="14">
        <f t="shared" si="2"/>
        <v>14.272339938806441</v>
      </c>
      <c r="R21" s="5"/>
    </row>
    <row r="22" spans="1:18" s="32" customFormat="1" ht="15.75" customHeight="1" x14ac:dyDescent="0.2">
      <c r="A22" s="27">
        <v>1</v>
      </c>
      <c r="B22" s="28" t="s">
        <v>40</v>
      </c>
      <c r="C22" s="27" t="s">
        <v>41</v>
      </c>
      <c r="D22" s="29">
        <v>1144100</v>
      </c>
      <c r="E22" s="29">
        <v>1144100</v>
      </c>
      <c r="F22" s="29">
        <v>1144100</v>
      </c>
      <c r="G22" s="29">
        <v>0</v>
      </c>
      <c r="H22" s="29">
        <v>0</v>
      </c>
      <c r="I22" s="29">
        <v>0</v>
      </c>
      <c r="J22" s="28"/>
      <c r="K22" s="30">
        <f t="shared" si="4"/>
        <v>0</v>
      </c>
      <c r="L22" s="29">
        <v>0</v>
      </c>
      <c r="M22" s="23">
        <f t="shared" si="3"/>
        <v>0</v>
      </c>
      <c r="N22" s="23"/>
      <c r="O22" s="21">
        <f t="shared" si="0"/>
        <v>1144100</v>
      </c>
      <c r="P22" s="21">
        <f t="shared" si="1"/>
        <v>1144100</v>
      </c>
      <c r="Q22" s="21">
        <f t="shared" si="2"/>
        <v>0</v>
      </c>
      <c r="R22" s="31"/>
    </row>
    <row r="23" spans="1:18" ht="15.75" customHeight="1" x14ac:dyDescent="0.2">
      <c r="A23" s="11">
        <v>0</v>
      </c>
      <c r="B23" s="12" t="s">
        <v>42</v>
      </c>
      <c r="C23" s="17" t="s">
        <v>43</v>
      </c>
      <c r="D23" s="13">
        <v>921300</v>
      </c>
      <c r="E23" s="13">
        <v>921300</v>
      </c>
      <c r="F23" s="13">
        <v>921300</v>
      </c>
      <c r="G23" s="13">
        <v>0</v>
      </c>
      <c r="H23" s="13">
        <v>0</v>
      </c>
      <c r="I23" s="13">
        <v>0</v>
      </c>
      <c r="J23" s="18" t="s">
        <v>40</v>
      </c>
      <c r="K23" s="22">
        <f t="shared" si="4"/>
        <v>0</v>
      </c>
      <c r="L23" s="20">
        <v>0</v>
      </c>
      <c r="M23" s="26">
        <f t="shared" si="3"/>
        <v>0</v>
      </c>
      <c r="N23" s="26"/>
      <c r="O23" s="14">
        <f t="shared" si="0"/>
        <v>921300</v>
      </c>
      <c r="P23" s="14">
        <f t="shared" si="1"/>
        <v>921300</v>
      </c>
      <c r="Q23" s="14">
        <f t="shared" si="2"/>
        <v>0</v>
      </c>
      <c r="R23" s="5"/>
    </row>
    <row r="24" spans="1:18" ht="15.75" customHeight="1" x14ac:dyDescent="0.2">
      <c r="A24" s="11">
        <v>0</v>
      </c>
      <c r="B24" s="12" t="s">
        <v>44</v>
      </c>
      <c r="C24" s="17" t="s">
        <v>45</v>
      </c>
      <c r="D24" s="13">
        <v>222800</v>
      </c>
      <c r="E24" s="13">
        <v>222800</v>
      </c>
      <c r="F24" s="13">
        <v>222800</v>
      </c>
      <c r="G24" s="13">
        <v>0</v>
      </c>
      <c r="H24" s="13">
        <v>0</v>
      </c>
      <c r="I24" s="13">
        <v>0</v>
      </c>
      <c r="J24" s="18" t="s">
        <v>51</v>
      </c>
      <c r="K24" s="22">
        <f t="shared" si="4"/>
        <v>0</v>
      </c>
      <c r="L24" s="20">
        <v>0</v>
      </c>
      <c r="M24" s="26">
        <f t="shared" si="3"/>
        <v>0</v>
      </c>
      <c r="N24" s="26"/>
      <c r="O24" s="14">
        <f t="shared" si="0"/>
        <v>222800</v>
      </c>
      <c r="P24" s="14">
        <f t="shared" si="1"/>
        <v>222800</v>
      </c>
      <c r="Q24" s="14">
        <f t="shared" si="2"/>
        <v>0</v>
      </c>
      <c r="R24" s="5"/>
    </row>
    <row r="25" spans="1:18" s="32" customFormat="1" ht="23.25" customHeight="1" x14ac:dyDescent="0.2">
      <c r="A25" s="27">
        <v>1</v>
      </c>
      <c r="B25" s="28" t="s">
        <v>46</v>
      </c>
      <c r="C25" s="33" t="s">
        <v>47</v>
      </c>
      <c r="D25" s="29">
        <v>3384611</v>
      </c>
      <c r="E25" s="29">
        <v>3384611</v>
      </c>
      <c r="F25" s="29">
        <v>3384611</v>
      </c>
      <c r="G25" s="29">
        <v>0</v>
      </c>
      <c r="H25" s="29">
        <v>0</v>
      </c>
      <c r="I25" s="29">
        <v>75606.049999999988</v>
      </c>
      <c r="J25" s="28" t="s">
        <v>52</v>
      </c>
      <c r="K25" s="30">
        <f t="shared" si="4"/>
        <v>2.2338180074460547</v>
      </c>
      <c r="L25" s="29">
        <v>80806.3</v>
      </c>
      <c r="M25" s="23">
        <f t="shared" si="3"/>
        <v>-5200.2500000000146</v>
      </c>
      <c r="N25" s="23">
        <f t="shared" si="5"/>
        <v>93.564548803744245</v>
      </c>
      <c r="O25" s="21">
        <f t="shared" si="0"/>
        <v>3309004.95</v>
      </c>
      <c r="P25" s="21">
        <f t="shared" si="1"/>
        <v>3309004.95</v>
      </c>
      <c r="Q25" s="21">
        <f t="shared" si="2"/>
        <v>2.2338180074460547</v>
      </c>
      <c r="R25" s="31"/>
    </row>
    <row r="26" spans="1:18" ht="30.75" hidden="1" customHeight="1" x14ac:dyDescent="0.2">
      <c r="J26" s="18"/>
      <c r="K26" s="19"/>
      <c r="L26" s="20"/>
      <c r="M26" s="24"/>
      <c r="N26" s="24"/>
    </row>
    <row r="27" spans="1:18" ht="30.75" hidden="1" customHeight="1" x14ac:dyDescent="0.2">
      <c r="B27" s="9"/>
      <c r="C27" s="7"/>
      <c r="D27" s="5"/>
      <c r="E27" s="5"/>
      <c r="F27" s="5"/>
      <c r="G27" s="5"/>
      <c r="H27" s="5"/>
      <c r="I27" s="5"/>
      <c r="J27" s="18"/>
      <c r="K27" s="19"/>
      <c r="L27" s="20"/>
      <c r="M27" s="25"/>
      <c r="N27" s="25"/>
      <c r="O27" s="5"/>
      <c r="P27" s="5"/>
      <c r="Q27" s="5"/>
    </row>
    <row r="28" spans="1:18" x14ac:dyDescent="0.2">
      <c r="M28" s="24"/>
      <c r="N28" s="24"/>
    </row>
    <row r="29" spans="1:18" x14ac:dyDescent="0.2">
      <c r="M29" s="24"/>
      <c r="N29" s="24"/>
    </row>
    <row r="35" hidden="1" x14ac:dyDescent="0.2"/>
  </sheetData>
  <mergeCells count="2">
    <mergeCell ref="B2:Q2"/>
    <mergeCell ref="B3:Q3"/>
  </mergeCells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9180D-9E77-4DBF-8BF7-211A1A307CB3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2026-02-10T07:40:29Z</cp:lastPrinted>
  <dcterms:created xsi:type="dcterms:W3CDTF">2026-02-02T09:15:49Z</dcterms:created>
  <dcterms:modified xsi:type="dcterms:W3CDTF">2026-02-10T07:47:25Z</dcterms:modified>
</cp:coreProperties>
</file>